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60" windowWidth="16155" windowHeight="11640"/>
  </bookViews>
  <sheets>
    <sheet name="BoxPlot" sheetId="2" r:id="rId1"/>
    <sheet name="©" sheetId="10" state="veryHidden" r:id="rId2"/>
  </sheets>
  <definedNames>
    <definedName name="_xlnm.Print_Area" localSheetId="0">BoxPlot!$B$1:$F$59</definedName>
    <definedName name="_xlnm.Print_Titles" localSheetId="0">BoxPlot!$1:$3</definedName>
    <definedName name="valuevx">42.314159</definedName>
  </definedNames>
  <calcPr calcId="125725"/>
</workbook>
</file>

<file path=xl/calcChain.xml><?xml version="1.0" encoding="utf-8"?>
<calcChain xmlns="http://schemas.openxmlformats.org/spreadsheetml/2006/main">
  <c r="D47" i="2"/>
  <c r="E47"/>
  <c r="F47"/>
  <c r="C47"/>
  <c r="D46"/>
  <c r="E46"/>
  <c r="F46"/>
  <c r="C46"/>
  <c r="D45"/>
  <c r="E45"/>
  <c r="F45"/>
  <c r="C45"/>
  <c r="D44"/>
  <c r="E44"/>
  <c r="F44"/>
  <c r="C44"/>
  <c r="D43"/>
  <c r="E43"/>
  <c r="F43"/>
  <c r="C43"/>
  <c r="E48"/>
  <c r="E53" s="1"/>
  <c r="F51"/>
  <c r="E51" l="1"/>
  <c r="E54"/>
  <c r="D50"/>
  <c r="D51"/>
  <c r="F50"/>
  <c r="C51"/>
  <c r="C50"/>
  <c r="F48"/>
  <c r="F53" s="1"/>
  <c r="F55" s="1"/>
  <c r="F57" s="1"/>
  <c r="D48"/>
  <c r="D54" s="1"/>
  <c r="E55"/>
  <c r="E57" s="1"/>
  <c r="C48"/>
  <c r="C53" s="1"/>
  <c r="E50"/>
  <c r="D56" l="1"/>
  <c r="D58" s="1"/>
  <c r="E56"/>
  <c r="E58" s="1"/>
  <c r="D53"/>
  <c r="D55" s="1"/>
  <c r="D57" s="1"/>
  <c r="F54"/>
  <c r="C55"/>
  <c r="C57" s="1"/>
  <c r="C54"/>
  <c r="F56" l="1"/>
  <c r="F58" s="1"/>
  <c r="C56"/>
  <c r="C58" s="1"/>
</calcChain>
</file>

<file path=xl/sharedStrings.xml><?xml version="1.0" encoding="utf-8"?>
<sst xmlns="http://schemas.openxmlformats.org/spreadsheetml/2006/main" count="42" uniqueCount="37">
  <si>
    <t>© 2009 Vertex42 LLC</t>
  </si>
  <si>
    <t>http://www.vertex42.com/ExcelTemplates/box-whisker-plot.html</t>
  </si>
  <si>
    <t>Box Plot Template</t>
  </si>
  <si>
    <t>Min</t>
  </si>
  <si>
    <t>Max</t>
  </si>
  <si>
    <t>IQR</t>
  </si>
  <si>
    <t>Median</t>
  </si>
  <si>
    <t>Q2-Q1</t>
  </si>
  <si>
    <t>Q3-Q2</t>
  </si>
  <si>
    <r>
      <t>Q</t>
    </r>
    <r>
      <rPr>
        <vertAlign val="subscript"/>
        <sz val="10"/>
        <rFont val="Arial"/>
        <family val="2"/>
      </rPr>
      <t>1</t>
    </r>
  </si>
  <si>
    <r>
      <t>Q</t>
    </r>
    <r>
      <rPr>
        <vertAlign val="subscript"/>
        <sz val="10"/>
        <rFont val="Arial"/>
        <family val="2"/>
      </rPr>
      <t>3</t>
    </r>
  </si>
  <si>
    <r>
      <t>Q</t>
    </r>
    <r>
      <rPr>
        <vertAlign val="subscript"/>
        <sz val="10"/>
        <rFont val="Arial"/>
        <family val="2"/>
      </rPr>
      <t>1-</t>
    </r>
    <r>
      <rPr>
        <sz val="10"/>
        <rFont val="Arial"/>
        <family val="2"/>
      </rPr>
      <t>1.5*IQR</t>
    </r>
  </si>
  <si>
    <r>
      <t>Q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+1.5*IQR</t>
    </r>
  </si>
  <si>
    <t>Upper Whisker</t>
  </si>
  <si>
    <r>
      <t>W</t>
    </r>
    <r>
      <rPr>
        <vertAlign val="subscript"/>
        <sz val="10"/>
        <rFont val="Arial"/>
        <family val="2"/>
      </rPr>
      <t>upper</t>
    </r>
    <r>
      <rPr>
        <sz val="10"/>
        <rFont val="Arial"/>
        <family val="2"/>
      </rPr>
      <t>-Q</t>
    </r>
    <r>
      <rPr>
        <vertAlign val="subscript"/>
        <sz val="10"/>
        <rFont val="Arial"/>
        <family val="2"/>
      </rPr>
      <t>3</t>
    </r>
  </si>
  <si>
    <r>
      <t>Q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-W</t>
    </r>
    <r>
      <rPr>
        <vertAlign val="subscript"/>
        <sz val="10"/>
        <rFont val="Arial"/>
        <family val="2"/>
      </rPr>
      <t>lower</t>
    </r>
  </si>
  <si>
    <t>Labels</t>
  </si>
  <si>
    <t>Lower Whisker</t>
  </si>
  <si>
    <t>For the Whiskers</t>
  </si>
  <si>
    <t>For the Box (IQR and Median)</t>
  </si>
  <si>
    <t>New York</t>
  </si>
  <si>
    <t>Boston</t>
  </si>
  <si>
    <t>Washington</t>
  </si>
  <si>
    <t>California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</si>
  <si>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</si>
  <si>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</si>
  <si>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</si>
  <si>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</si>
  <si>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</si>
  <si>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</si>
  <si>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</si>
  <si>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</si>
  <si>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</si>
  <si>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</si>
  <si>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</si>
  <si>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</si>
  <si>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Example:</t>
    </r>
    <r>
      <rPr>
        <sz val="14"/>
        <color rgb="FF444444"/>
        <rFont val="Arial"/>
        <family val="2"/>
      </rPr>
      <t> Draw a histogram for the below 4 regions sales values</t>
    </r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</si>
</sst>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>
    <font>
      <sz val="10"/>
      <name val="Arial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Trebuchet MS"/>
      <family val="2"/>
    </font>
    <font>
      <b/>
      <sz val="18"/>
      <color indexed="53"/>
      <name val="Arial"/>
      <family val="2"/>
    </font>
    <font>
      <sz val="12"/>
      <name val="Arial"/>
      <family val="2"/>
      <charset val="238"/>
    </font>
    <font>
      <sz val="8"/>
      <name val="Arial"/>
      <family val="2"/>
      <charset val="238"/>
    </font>
    <font>
      <vertAlign val="subscript"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4"/>
      <color rgb="FF444444"/>
      <name val="Arial"/>
      <family val="2"/>
    </font>
    <font>
      <sz val="14"/>
      <color rgb="FF44444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9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0" applyFont="1"/>
    <xf numFmtId="0" fontId="2" fillId="2" borderId="0" xfId="0" applyFont="1" applyFill="1" applyProtection="1"/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8" fillId="2" borderId="0" xfId="0" applyFont="1" applyFill="1" applyAlignment="1" applyProtection="1">
      <alignment horizontal="left"/>
    </xf>
    <xf numFmtId="0" fontId="1" fillId="0" borderId="0" xfId="1" applyFont="1" applyAlignment="1" applyProtection="1"/>
    <xf numFmtId="0" fontId="2" fillId="0" borderId="0" xfId="0" applyFont="1" applyFill="1" applyProtection="1"/>
    <xf numFmtId="0" fontId="0" fillId="4" borderId="0" xfId="0" applyFill="1"/>
    <xf numFmtId="0" fontId="10" fillId="5" borderId="0" xfId="0" applyFont="1" applyFill="1" applyBorder="1" applyAlignment="1" applyProtection="1">
      <alignment horizontal="right"/>
    </xf>
    <xf numFmtId="0" fontId="2" fillId="4" borderId="1" xfId="0" applyFont="1" applyFill="1" applyBorder="1"/>
    <xf numFmtId="164" fontId="0" fillId="4" borderId="1" xfId="2" applyNumberFormat="1" applyFont="1" applyFill="1" applyBorder="1"/>
    <xf numFmtId="164" fontId="0" fillId="4" borderId="1" xfId="2" applyNumberFormat="1" applyFont="1" applyFill="1" applyBorder="1" applyProtection="1"/>
    <xf numFmtId="0" fontId="2" fillId="0" borderId="1" xfId="0" applyFont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2" fillId="0" borderId="1" xfId="0" applyFont="1" applyBorder="1" applyProtection="1"/>
    <xf numFmtId="0" fontId="4" fillId="0" borderId="0" xfId="0" applyFont="1" applyFill="1" applyAlignment="1" applyProtection="1">
      <alignment horizontal="left"/>
    </xf>
    <xf numFmtId="0" fontId="0" fillId="0" borderId="0" xfId="0" applyFill="1" applyProtection="1"/>
    <xf numFmtId="0" fontId="4" fillId="0" borderId="0" xfId="0" applyFont="1" applyFill="1" applyAlignment="1" applyProtection="1">
      <alignment horizontal="center"/>
    </xf>
    <xf numFmtId="0" fontId="11" fillId="0" borderId="0" xfId="0" applyFont="1"/>
    <xf numFmtId="164" fontId="2" fillId="0" borderId="1" xfId="0" applyNumberFormat="1" applyFont="1" applyBorder="1" applyProtection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7.7599142550911035E-2"/>
          <c:y val="4.4736842105263172E-2"/>
          <c:w val="0.92443802473593872"/>
          <c:h val="0.7921052631578952"/>
        </c:manualLayout>
      </c:layout>
      <c:barChart>
        <c:barDir val="col"/>
        <c:grouping val="stacked"/>
        <c:ser>
          <c:idx val="0"/>
          <c:order val="0"/>
          <c:tx>
            <c:strRef>
              <c:f>BoxPlot!$B$44</c:f>
              <c:strCache>
                <c:ptCount val="1"/>
                <c:pt idx="0">
                  <c:v>Q1</c:v>
                </c:pt>
              </c:strCache>
            </c:strRef>
          </c:tx>
          <c:spPr>
            <a:noFill/>
            <a:ln w="25400">
              <a:noFill/>
            </a:ln>
          </c:spPr>
          <c:errBars>
            <c:errBarType val="minus"/>
            <c:errValType val="cust"/>
            <c:minus>
              <c:numRef>
                <c:f>BoxPlot!$C$58:$F$58</c:f>
                <c:numCache>
                  <c:formatCode>General</c:formatCode>
                  <c:ptCount val="4"/>
                  <c:pt idx="0">
                    <c:v>522.5</c:v>
                  </c:pt>
                  <c:pt idx="1">
                    <c:v>280</c:v>
                  </c:pt>
                  <c:pt idx="2">
                    <c:v>310</c:v>
                  </c:pt>
                  <c:pt idx="3">
                    <c:v>135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BoxPlot!$C$42:$F$42</c:f>
              <c:strCache>
                <c:ptCount val="4"/>
                <c:pt idx="0">
                  <c:v>New York</c:v>
                </c:pt>
                <c:pt idx="1">
                  <c:v>Boston</c:v>
                </c:pt>
                <c:pt idx="2">
                  <c:v>Washington</c:v>
                </c:pt>
                <c:pt idx="3">
                  <c:v>California</c:v>
                </c:pt>
              </c:strCache>
            </c:strRef>
          </c:cat>
          <c:val>
            <c:numRef>
              <c:f>BoxPlot!$C$44:$F$44</c:f>
              <c:numCache>
                <c:formatCode>General</c:formatCode>
                <c:ptCount val="4"/>
                <c:pt idx="0">
                  <c:v>1122.5</c:v>
                </c:pt>
                <c:pt idx="1">
                  <c:v>930</c:v>
                </c:pt>
                <c:pt idx="2">
                  <c:v>900</c:v>
                </c:pt>
                <c:pt idx="3">
                  <c:v>1325</c:v>
                </c:pt>
              </c:numCache>
            </c:numRef>
          </c:val>
        </c:ser>
        <c:ser>
          <c:idx val="1"/>
          <c:order val="1"/>
          <c:tx>
            <c:strRef>
              <c:f>BoxPlot!$B$50</c:f>
              <c:strCache>
                <c:ptCount val="1"/>
                <c:pt idx="0">
                  <c:v>Q2-Q1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BoxPlot!$C$50:$F$50</c:f>
              <c:numCache>
                <c:formatCode>General</c:formatCode>
                <c:ptCount val="4"/>
                <c:pt idx="0">
                  <c:v>702.5</c:v>
                </c:pt>
                <c:pt idx="1">
                  <c:v>145</c:v>
                </c:pt>
                <c:pt idx="2">
                  <c:v>145</c:v>
                </c:pt>
                <c:pt idx="3">
                  <c:v>515</c:v>
                </c:pt>
              </c:numCache>
            </c:numRef>
          </c:val>
        </c:ser>
        <c:ser>
          <c:idx val="2"/>
          <c:order val="2"/>
          <c:tx>
            <c:strRef>
              <c:f>BoxPlot!$B$51</c:f>
              <c:strCache>
                <c:ptCount val="1"/>
                <c:pt idx="0">
                  <c:v>Q3-Q2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errBars>
            <c:errBarType val="plus"/>
            <c:errValType val="cust"/>
            <c:plus>
              <c:numRef>
                <c:f>BoxPlot!$C$57:$F$57</c:f>
                <c:numCache>
                  <c:formatCode>General</c:formatCode>
                  <c:ptCount val="4"/>
                  <c:pt idx="0">
                    <c:v>280</c:v>
                  </c:pt>
                  <c:pt idx="1">
                    <c:v>562.5</c:v>
                  </c:pt>
                  <c:pt idx="2">
                    <c:v>410</c:v>
                  </c:pt>
                  <c:pt idx="3">
                    <c:v>707.5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Ref>
              <c:f>BoxPlot!$C$51:$F$51</c:f>
              <c:numCache>
                <c:formatCode>General</c:formatCode>
                <c:ptCount val="4"/>
                <c:pt idx="0">
                  <c:v>395</c:v>
                </c:pt>
                <c:pt idx="1">
                  <c:v>230</c:v>
                </c:pt>
                <c:pt idx="2">
                  <c:v>215</c:v>
                </c:pt>
                <c:pt idx="3">
                  <c:v>242.5</c:v>
                </c:pt>
              </c:numCache>
            </c:numRef>
          </c:val>
        </c:ser>
        <c:overlap val="100"/>
        <c:axId val="140960512"/>
        <c:axId val="140962048"/>
      </c:barChart>
      <c:catAx>
        <c:axId val="140960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962048"/>
        <c:crosses val="autoZero"/>
        <c:auto val="1"/>
        <c:lblAlgn val="ctr"/>
        <c:lblOffset val="100"/>
        <c:tickLblSkip val="1"/>
        <c:tickMarkSkip val="1"/>
      </c:catAx>
      <c:valAx>
        <c:axId val="14096204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960512"/>
        <c:crosses val="autoZero"/>
        <c:crossBetween val="between"/>
      </c:valAx>
      <c:spPr>
        <a:noFill/>
        <a:ln w="25400">
          <a:noFill/>
        </a:ln>
      </c:spPr>
    </c:plotArea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15</xdr:row>
      <xdr:rowOff>142875</xdr:rowOff>
    </xdr:from>
    <xdr:to>
      <xdr:col>8</xdr:col>
      <xdr:colOff>19050</xdr:colOff>
      <xdr:row>38</xdr:row>
      <xdr:rowOff>38100</xdr:rowOff>
    </xdr:to>
    <xdr:graphicFrame macro="">
      <xdr:nvGraphicFramePr>
        <xdr:cNvPr id="206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59"/>
  <sheetViews>
    <sheetView showGridLines="0" tabSelected="1" zoomScaleNormal="100" workbookViewId="0">
      <selection activeCell="A40" sqref="A40:XFD42"/>
    </sheetView>
  </sheetViews>
  <sheetFormatPr defaultRowHeight="12.75"/>
  <cols>
    <col min="1" max="1" width="9.140625" style="3"/>
    <col min="2" max="2" width="14.140625" style="3" customWidth="1"/>
    <col min="3" max="6" width="12.7109375" style="3" customWidth="1"/>
    <col min="7" max="7" width="3.42578125" style="3" customWidth="1"/>
    <col min="8" max="8" width="13.42578125" style="3" customWidth="1"/>
    <col min="9" max="16384" width="9.140625" style="3"/>
  </cols>
  <sheetData>
    <row r="1" spans="1:8" ht="23.25">
      <c r="B1" s="19" t="s">
        <v>2</v>
      </c>
      <c r="C1" s="19"/>
      <c r="D1" s="19"/>
      <c r="E1" s="19"/>
      <c r="F1" s="19"/>
      <c r="G1" s="19"/>
      <c r="H1" s="19"/>
    </row>
    <row r="2" spans="1:8" ht="23.25">
      <c r="A2" s="20" t="s">
        <v>36</v>
      </c>
      <c r="B2" s="17"/>
      <c r="C2" s="8"/>
      <c r="D2" s="18"/>
      <c r="E2" s="18"/>
      <c r="F2" s="18"/>
    </row>
    <row r="3" spans="1:8">
      <c r="B3" s="9"/>
      <c r="C3" s="10" t="s">
        <v>20</v>
      </c>
      <c r="D3" s="10" t="s">
        <v>21</v>
      </c>
      <c r="E3" s="10" t="s">
        <v>22</v>
      </c>
      <c r="F3" s="10" t="s">
        <v>23</v>
      </c>
      <c r="H3" s="4"/>
    </row>
    <row r="4" spans="1:8">
      <c r="B4" s="11" t="s">
        <v>24</v>
      </c>
      <c r="C4" s="12">
        <v>2000</v>
      </c>
      <c r="D4" s="12">
        <v>1100</v>
      </c>
      <c r="E4" s="12">
        <v>1250</v>
      </c>
      <c r="F4" s="12">
        <v>2560</v>
      </c>
      <c r="H4" s="7"/>
    </row>
    <row r="5" spans="1:8">
      <c r="B5" s="11" t="s">
        <v>25</v>
      </c>
      <c r="C5" s="12">
        <v>1750</v>
      </c>
      <c r="D5" s="12">
        <v>1290</v>
      </c>
      <c r="E5" s="12">
        <v>1290</v>
      </c>
      <c r="F5" s="12">
        <v>2020</v>
      </c>
    </row>
    <row r="6" spans="1:8">
      <c r="B6" s="11" t="s">
        <v>26</v>
      </c>
      <c r="C6" s="12">
        <v>2250</v>
      </c>
      <c r="D6" s="12">
        <v>1350</v>
      </c>
      <c r="E6" s="12">
        <v>980</v>
      </c>
      <c r="F6" s="12">
        <v>1900</v>
      </c>
    </row>
    <row r="7" spans="1:8">
      <c r="B7" s="11" t="s">
        <v>27</v>
      </c>
      <c r="C7" s="12">
        <v>1900</v>
      </c>
      <c r="D7" s="12">
        <v>870</v>
      </c>
      <c r="E7" s="12">
        <v>870</v>
      </c>
      <c r="F7" s="12">
        <v>1190</v>
      </c>
    </row>
    <row r="8" spans="1:8">
      <c r="B8" s="11" t="s">
        <v>28</v>
      </c>
      <c r="C8" s="12">
        <v>1230</v>
      </c>
      <c r="D8" s="12">
        <v>1050</v>
      </c>
      <c r="E8" s="12">
        <v>590</v>
      </c>
      <c r="F8" s="12">
        <v>1600</v>
      </c>
    </row>
    <row r="9" spans="1:8">
      <c r="B9" s="11" t="s">
        <v>29</v>
      </c>
      <c r="C9" s="12">
        <v>600</v>
      </c>
      <c r="D9" s="12">
        <v>650</v>
      </c>
      <c r="E9" s="12">
        <v>1670</v>
      </c>
      <c r="F9" s="12">
        <v>1340</v>
      </c>
    </row>
    <row r="10" spans="1:8">
      <c r="B10" s="11" t="s">
        <v>30</v>
      </c>
      <c r="C10" s="12">
        <v>700</v>
      </c>
      <c r="D10" s="12">
        <v>2340</v>
      </c>
      <c r="E10" s="13">
        <v>900</v>
      </c>
      <c r="F10" s="12">
        <v>1200</v>
      </c>
    </row>
    <row r="11" spans="1:8">
      <c r="B11" s="11" t="s">
        <v>31</v>
      </c>
      <c r="C11" s="12">
        <v>800</v>
      </c>
      <c r="D11" s="12">
        <v>1750</v>
      </c>
      <c r="E11" s="12">
        <v>1300</v>
      </c>
      <c r="F11" s="12">
        <v>1280</v>
      </c>
    </row>
    <row r="12" spans="1:8">
      <c r="B12" s="11" t="s">
        <v>32</v>
      </c>
      <c r="C12" s="12">
        <v>2400</v>
      </c>
      <c r="D12" s="12">
        <v>950</v>
      </c>
      <c r="E12" s="12">
        <v>900</v>
      </c>
      <c r="F12" s="12">
        <v>1780</v>
      </c>
    </row>
    <row r="13" spans="1:8">
      <c r="B13" s="11" t="s">
        <v>33</v>
      </c>
      <c r="C13" s="12">
        <v>2210</v>
      </c>
      <c r="D13" s="12">
        <v>750</v>
      </c>
      <c r="E13" s="12">
        <v>1000</v>
      </c>
      <c r="F13" s="12">
        <v>1920</v>
      </c>
    </row>
    <row r="14" spans="1:8">
      <c r="B14" s="11" t="s">
        <v>34</v>
      </c>
      <c r="C14" s="12">
        <v>2500</v>
      </c>
      <c r="D14" s="12">
        <v>1250</v>
      </c>
      <c r="E14" s="12">
        <v>1100</v>
      </c>
      <c r="F14" s="12">
        <v>2270</v>
      </c>
    </row>
    <row r="15" spans="1:8">
      <c r="B15" s="11" t="s">
        <v>35</v>
      </c>
      <c r="C15" s="12">
        <v>1600</v>
      </c>
      <c r="D15" s="12">
        <v>975</v>
      </c>
      <c r="E15" s="12">
        <v>1090</v>
      </c>
      <c r="F15" s="12">
        <v>2790</v>
      </c>
    </row>
    <row r="42" spans="2:7">
      <c r="B42" s="14" t="s">
        <v>16</v>
      </c>
      <c r="C42" s="15" t="s">
        <v>20</v>
      </c>
      <c r="D42" s="15" t="s">
        <v>21</v>
      </c>
      <c r="E42" s="15" t="s">
        <v>22</v>
      </c>
      <c r="F42" s="15" t="s">
        <v>23</v>
      </c>
      <c r="G42" s="8"/>
    </row>
    <row r="43" spans="2:7">
      <c r="B43" s="14" t="s">
        <v>3</v>
      </c>
      <c r="C43" s="21">
        <f>MIN(C4:C15)</f>
        <v>600</v>
      </c>
      <c r="D43" s="21">
        <f t="shared" ref="D43:F43" si="0">MIN(D4:D15)</f>
        <v>650</v>
      </c>
      <c r="E43" s="21">
        <f t="shared" si="0"/>
        <v>590</v>
      </c>
      <c r="F43" s="21">
        <f t="shared" si="0"/>
        <v>1190</v>
      </c>
      <c r="G43" s="8"/>
    </row>
    <row r="44" spans="2:7" ht="15.75">
      <c r="B44" s="14" t="s">
        <v>9</v>
      </c>
      <c r="C44" s="16">
        <f>PERCENTILE(C4:C15,0.25)</f>
        <v>1122.5</v>
      </c>
      <c r="D44" s="16">
        <f t="shared" ref="D44:F44" si="1">PERCENTILE(D4:D15,0.25)</f>
        <v>930</v>
      </c>
      <c r="E44" s="16">
        <f t="shared" si="1"/>
        <v>900</v>
      </c>
      <c r="F44" s="16">
        <f t="shared" si="1"/>
        <v>1325</v>
      </c>
      <c r="G44" s="8"/>
    </row>
    <row r="45" spans="2:7">
      <c r="B45" s="14" t="s">
        <v>6</v>
      </c>
      <c r="C45" s="21">
        <f>MEDIAN(C4:C15)</f>
        <v>1825</v>
      </c>
      <c r="D45" s="21">
        <f t="shared" ref="D45:F45" si="2">MEDIAN(D4:D15)</f>
        <v>1075</v>
      </c>
      <c r="E45" s="21">
        <f t="shared" si="2"/>
        <v>1045</v>
      </c>
      <c r="F45" s="21">
        <f t="shared" si="2"/>
        <v>1840</v>
      </c>
      <c r="G45" s="8"/>
    </row>
    <row r="46" spans="2:7" ht="15.75">
      <c r="B46" s="14" t="s">
        <v>10</v>
      </c>
      <c r="C46" s="16">
        <f>PERCENTILE(C4:C15,0.75)</f>
        <v>2220</v>
      </c>
      <c r="D46" s="16">
        <f t="shared" ref="D46:F46" si="3">PERCENTILE(D4:D15,0.75)</f>
        <v>1305</v>
      </c>
      <c r="E46" s="16">
        <f t="shared" si="3"/>
        <v>1260</v>
      </c>
      <c r="F46" s="16">
        <f t="shared" si="3"/>
        <v>2082.5</v>
      </c>
      <c r="G46" s="8"/>
    </row>
    <row r="47" spans="2:7">
      <c r="B47" s="14" t="s">
        <v>4</v>
      </c>
      <c r="C47" s="21">
        <f>MAX(C4:C15)</f>
        <v>2500</v>
      </c>
      <c r="D47" s="21">
        <f t="shared" ref="D47:F47" si="4">MAX(D4:D15)</f>
        <v>2340</v>
      </c>
      <c r="E47" s="21">
        <f t="shared" si="4"/>
        <v>1670</v>
      </c>
      <c r="F47" s="21">
        <f t="shared" si="4"/>
        <v>2790</v>
      </c>
      <c r="G47" s="8"/>
    </row>
    <row r="48" spans="2:7">
      <c r="B48" s="14" t="s">
        <v>5</v>
      </c>
      <c r="C48" s="16">
        <f t="shared" ref="C48:F48" si="5">C46-C44</f>
        <v>1097.5</v>
      </c>
      <c r="D48" s="16">
        <f t="shared" si="5"/>
        <v>375</v>
      </c>
      <c r="E48" s="16">
        <f t="shared" si="5"/>
        <v>360</v>
      </c>
      <c r="F48" s="16">
        <f t="shared" si="5"/>
        <v>757.5</v>
      </c>
      <c r="G48" s="8"/>
    </row>
    <row r="49" spans="2:7">
      <c r="B49" s="6" t="s">
        <v>19</v>
      </c>
      <c r="C49" s="2"/>
      <c r="D49" s="2"/>
      <c r="E49" s="2"/>
      <c r="F49" s="2"/>
      <c r="G49" s="8"/>
    </row>
    <row r="50" spans="2:7">
      <c r="B50" s="5" t="s">
        <v>7</v>
      </c>
      <c r="C50" s="3">
        <f t="shared" ref="C50:F51" si="6">C45-C44</f>
        <v>702.5</v>
      </c>
      <c r="D50" s="3">
        <f t="shared" si="6"/>
        <v>145</v>
      </c>
      <c r="E50" s="3">
        <f t="shared" si="6"/>
        <v>145</v>
      </c>
      <c r="F50" s="3">
        <f t="shared" si="6"/>
        <v>515</v>
      </c>
      <c r="G50" s="8"/>
    </row>
    <row r="51" spans="2:7">
      <c r="B51" s="5" t="s">
        <v>8</v>
      </c>
      <c r="C51" s="3">
        <f t="shared" si="6"/>
        <v>395</v>
      </c>
      <c r="D51" s="3">
        <f t="shared" si="6"/>
        <v>230</v>
      </c>
      <c r="E51" s="3">
        <f t="shared" si="6"/>
        <v>215</v>
      </c>
      <c r="F51" s="3">
        <f t="shared" si="6"/>
        <v>242.5</v>
      </c>
      <c r="G51" s="8"/>
    </row>
    <row r="52" spans="2:7">
      <c r="B52" s="6" t="s">
        <v>18</v>
      </c>
      <c r="C52" s="2"/>
      <c r="D52" s="2"/>
      <c r="E52" s="2"/>
      <c r="F52" s="2"/>
      <c r="G52" s="8"/>
    </row>
    <row r="53" spans="2:7" ht="15.75">
      <c r="B53" s="5" t="s">
        <v>12</v>
      </c>
      <c r="C53" s="3">
        <f t="shared" ref="C53:F53" si="7">C46+1.5*C48</f>
        <v>3866.25</v>
      </c>
      <c r="D53" s="3">
        <f t="shared" si="7"/>
        <v>1867.5</v>
      </c>
      <c r="E53" s="3">
        <f t="shared" si="7"/>
        <v>1800</v>
      </c>
      <c r="F53" s="3">
        <f t="shared" si="7"/>
        <v>3218.75</v>
      </c>
      <c r="G53" s="8"/>
    </row>
    <row r="54" spans="2:7" ht="15.75">
      <c r="B54" s="5" t="s">
        <v>11</v>
      </c>
      <c r="C54" s="3">
        <f t="shared" ref="C54:F54" si="8">C44-1.5*C48</f>
        <v>-523.75</v>
      </c>
      <c r="D54" s="3">
        <f t="shared" si="8"/>
        <v>367.5</v>
      </c>
      <c r="E54" s="3">
        <f t="shared" si="8"/>
        <v>360</v>
      </c>
      <c r="F54" s="3">
        <f t="shared" si="8"/>
        <v>188.75</v>
      </c>
      <c r="G54" s="8"/>
    </row>
    <row r="55" spans="2:7">
      <c r="B55" s="5" t="s">
        <v>13</v>
      </c>
      <c r="C55" s="3">
        <f>MIN(C53,C47)</f>
        <v>2500</v>
      </c>
      <c r="D55" s="3">
        <f>MIN(D53,D47)</f>
        <v>1867.5</v>
      </c>
      <c r="E55" s="3">
        <f>MIN(E53,E47)</f>
        <v>1670</v>
      </c>
      <c r="F55" s="3">
        <f>MIN(F53,F47)</f>
        <v>2790</v>
      </c>
      <c r="G55" s="8"/>
    </row>
    <row r="56" spans="2:7">
      <c r="B56" s="5" t="s">
        <v>17</v>
      </c>
      <c r="C56" s="3">
        <f>MAX(C43,C54)</f>
        <v>600</v>
      </c>
      <c r="D56" s="3">
        <f>MAX(D43,D54)</f>
        <v>650</v>
      </c>
      <c r="E56" s="3">
        <f>MAX(E43,E54)</f>
        <v>590</v>
      </c>
      <c r="F56" s="3">
        <f>MAX(F43,F54)</f>
        <v>1190</v>
      </c>
      <c r="G56" s="8"/>
    </row>
    <row r="57" spans="2:7" ht="15.75">
      <c r="B57" s="5" t="s">
        <v>14</v>
      </c>
      <c r="C57" s="3">
        <f>C55-C46</f>
        <v>280</v>
      </c>
      <c r="D57" s="3">
        <f>D55-D46</f>
        <v>562.5</v>
      </c>
      <c r="E57" s="3">
        <f>E55-E46</f>
        <v>410</v>
      </c>
      <c r="F57" s="3">
        <f>F55-F46</f>
        <v>707.5</v>
      </c>
      <c r="G57" s="8"/>
    </row>
    <row r="58" spans="2:7" ht="15.75">
      <c r="B58" s="5" t="s">
        <v>15</v>
      </c>
      <c r="C58" s="3">
        <f>C44-C56</f>
        <v>522.5</v>
      </c>
      <c r="D58" s="3">
        <f>D44-D56</f>
        <v>280</v>
      </c>
      <c r="E58" s="3">
        <f>E44-E56</f>
        <v>310</v>
      </c>
      <c r="F58" s="3">
        <f>F44-F56</f>
        <v>135</v>
      </c>
      <c r="G58" s="8"/>
    </row>
    <row r="59" spans="2:7">
      <c r="G59" s="8"/>
    </row>
  </sheetData>
  <sheetProtection formatCells="0" formatColumns="0" formatRows="0" insertColumns="0" insertRows="0" insertHyperlinks="0" deleteColumns="0" deleteRows="0" sort="0"/>
  <mergeCells count="1">
    <mergeCell ref="B1:H1"/>
  </mergeCells>
  <phoneticPr fontId="3" type="noConversion"/>
  <printOptions horizontalCentered="1"/>
  <pageMargins left="0.5" right="0.5" top="0.5" bottom="0.5" header="0.5" footer="0.25"/>
  <pageSetup fitToHeight="0" orientation="portrait" r:id="rId1"/>
  <headerFooter alignWithMargins="0">
    <oddFooter>&amp;L&amp;8© 2009 Vertex42 LLC&amp;R&amp;8Templates by Vertex42.com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3"/>
  <sheetViews>
    <sheetView workbookViewId="0"/>
  </sheetViews>
  <sheetFormatPr defaultRowHeight="12.75"/>
  <sheetData>
    <row r="1" spans="1:1" ht="15">
      <c r="A1" s="1" t="s">
        <v>2</v>
      </c>
    </row>
    <row r="2" spans="1:1">
      <c r="A2" t="s">
        <v>0</v>
      </c>
    </row>
    <row r="3" spans="1:1">
      <c r="A3" t="s">
        <v>1</v>
      </c>
    </row>
  </sheetData>
  <phoneticPr fontId="6" type="noConversion"/>
  <pageMargins left="0.78740157499999996" right="0.78740157499999996" top="0.984251969" bottom="0.984251969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BoxPlot</vt:lpstr>
      <vt:lpstr>BoxPlot!Print_Area</vt:lpstr>
      <vt:lpstr>BoxPlot!Print_Titles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Box Plot Template</dc:title>
  <dc:creator>www.vertex42.com</dc:creator>
  <dc:description>(c) 2009 Vertex42 LLC. All Rights Reserved.</dc:description>
  <cp:lastModifiedBy>Ramana</cp:lastModifiedBy>
  <cp:lastPrinted>2009-12-22T17:28:11Z</cp:lastPrinted>
  <dcterms:created xsi:type="dcterms:W3CDTF">2009-04-17T14:59:03Z</dcterms:created>
  <dcterms:modified xsi:type="dcterms:W3CDTF">2021-06-18T12:14:28Z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 Vertex42 LLC</vt:lpwstr>
  </property>
  <property fmtid="{D5CDD505-2E9C-101B-9397-08002B2CF9AE}" pid="3" name="Version">
    <vt:lpwstr>1.0.1</vt:lpwstr>
  </property>
</Properties>
</file>