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One sample_Right_Test" sheetId="2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/>
  <c r="B42"/>
  <c r="B14" l="1"/>
  <c r="B28" s="1"/>
  <c r="F15" l="1"/>
  <c r="G15" s="1"/>
  <c r="H15" s="1"/>
  <c r="F19"/>
  <c r="G19" s="1"/>
  <c r="H19" s="1"/>
  <c r="F11"/>
  <c r="G11" s="1"/>
  <c r="H11" s="1"/>
  <c r="F14"/>
  <c r="G14" s="1"/>
  <c r="H14" s="1"/>
  <c r="F18"/>
  <c r="G18" s="1"/>
  <c r="H18" s="1"/>
  <c r="F22"/>
  <c r="G22" s="1"/>
  <c r="H22" s="1"/>
  <c r="F13"/>
  <c r="G13" s="1"/>
  <c r="H13" s="1"/>
  <c r="F17"/>
  <c r="G17" s="1"/>
  <c r="H17" s="1"/>
  <c r="F21"/>
  <c r="G21" s="1"/>
  <c r="H21" s="1"/>
  <c r="F12"/>
  <c r="G12" s="1"/>
  <c r="H12" s="1"/>
  <c r="F16"/>
  <c r="G16" s="1"/>
  <c r="H16" s="1"/>
  <c r="F20"/>
  <c r="G20" s="1"/>
  <c r="H20" s="1"/>
  <c r="B11"/>
  <c r="B13" s="1"/>
  <c r="B15" l="1"/>
  <c r="B16" s="1"/>
  <c r="B17" s="1"/>
  <c r="B29" s="1"/>
  <c r="B31" s="1"/>
  <c r="C42" l="1"/>
</calcChain>
</file>

<file path=xl/sharedStrings.xml><?xml version="1.0" encoding="utf-8"?>
<sst xmlns="http://schemas.openxmlformats.org/spreadsheetml/2006/main" count="35" uniqueCount="35">
  <si>
    <t>How to determine what test to use?</t>
  </si>
  <si>
    <t>What kind of tailed test to use?
(Single left, Single right, or Two-tail)</t>
  </si>
  <si>
    <t>Data given</t>
  </si>
  <si>
    <t>Significance level α</t>
  </si>
  <si>
    <t>Compute the t-statistic</t>
  </si>
  <si>
    <t>Look up in table</t>
  </si>
  <si>
    <t>Interpret the results</t>
  </si>
  <si>
    <t>Determine t critical value</t>
  </si>
  <si>
    <t>Since this is a right  tailed test at an alpha of 5% critical value look up t table appropriately.</t>
  </si>
  <si>
    <t xml:space="preserve">t critical </t>
  </si>
  <si>
    <t xml:space="preserve">If this is smaller, means it is not in rejection region. Hence we fail to reject the null hypothesis </t>
  </si>
  <si>
    <t>How does t critical compare to the calculated t statistic?</t>
  </si>
  <si>
    <t>t critical</t>
  </si>
  <si>
    <t>t statistic</t>
  </si>
  <si>
    <t>If this is smaller,  means t statistic value is in rejection region. Hence we reject the null hypothesis</t>
  </si>
  <si>
    <r>
      <t>H0: µ</t>
    </r>
    <r>
      <rPr>
        <sz val="11"/>
        <color theme="1"/>
        <rFont val="Calibri"/>
        <family val="2"/>
      </rPr>
      <t>≤400</t>
    </r>
  </si>
  <si>
    <t>H1: µ&gt;400</t>
  </si>
  <si>
    <t>The data is normal.
Samples are from single population
The samples are independent of each other.
There's less than 30 samples each.
This leads us to chose a one sample t test</t>
  </si>
  <si>
    <t>Note that this is a 1 tail (right tailed) test because the claim indicates population mean is above $400</t>
  </si>
  <si>
    <t>Monthly cost</t>
  </si>
  <si>
    <t>Sum of samples</t>
  </si>
  <si>
    <r>
      <t>Sample mean (x</t>
    </r>
    <r>
      <rPr>
        <sz val="11"/>
        <color theme="1"/>
        <rFont val="Calibri"/>
        <family val="2"/>
      </rPr>
      <t>̅</t>
    </r>
    <r>
      <rPr>
        <sz val="11"/>
        <color theme="1"/>
        <rFont val="Calibri"/>
        <family val="2"/>
        <scheme val="minor"/>
      </rPr>
      <t>)</t>
    </r>
  </si>
  <si>
    <r>
      <t>X</t>
    </r>
    <r>
      <rPr>
        <sz val="11"/>
        <color theme="1"/>
        <rFont val="Calibri"/>
        <family val="2"/>
      </rPr>
      <t>̅</t>
    </r>
  </si>
  <si>
    <r>
      <t>(X-X</t>
    </r>
    <r>
      <rPr>
        <sz val="11"/>
        <color theme="1"/>
        <rFont val="Calibri"/>
        <family val="2"/>
      </rPr>
      <t>̅)</t>
    </r>
  </si>
  <si>
    <r>
      <t>(X-X</t>
    </r>
    <r>
      <rPr>
        <sz val="11"/>
        <color theme="1"/>
        <rFont val="Calibri"/>
        <family val="2"/>
      </rPr>
      <t>̅)</t>
    </r>
    <r>
      <rPr>
        <vertAlign val="superscript"/>
        <sz val="11"/>
        <color theme="1"/>
        <rFont val="Calibri"/>
        <family val="2"/>
      </rPr>
      <t>2</t>
    </r>
  </si>
  <si>
    <t>Degrees of freedom (n-1)</t>
  </si>
  <si>
    <t>Number of samples (n)</t>
  </si>
  <si>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(X-X</t>
    </r>
    <r>
      <rPr>
        <sz val="11"/>
        <color theme="1"/>
        <rFont val="Calibri"/>
        <family val="2"/>
      </rPr>
      <t>̅)</t>
    </r>
    <r>
      <rPr>
        <vertAlign val="super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</si>
  <si>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>(X-X</t>
    </r>
    <r>
      <rPr>
        <sz val="11"/>
        <color theme="1"/>
        <rFont val="Calibri"/>
        <family val="2"/>
      </rPr>
      <t>̅)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/n-1</t>
    </r>
  </si>
  <si>
    <r>
      <rPr>
        <sz val="11"/>
        <color theme="1"/>
        <rFont val="Calibri"/>
        <family val="2"/>
      </rPr>
      <t>Standard deviation s= Sqrt (Σ</t>
    </r>
    <r>
      <rPr>
        <sz val="11"/>
        <color theme="1"/>
        <rFont val="Calibri"/>
        <family val="2"/>
        <scheme val="minor"/>
      </rPr>
      <t>(X-X</t>
    </r>
    <r>
      <rPr>
        <sz val="11"/>
        <color theme="1"/>
        <rFont val="Calibri"/>
        <family val="2"/>
      </rPr>
      <t>̅)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/n-1)</t>
    </r>
  </si>
  <si>
    <r>
      <t>µ</t>
    </r>
    <r>
      <rPr>
        <vertAlign val="subscript"/>
        <sz val="11"/>
        <color theme="1"/>
        <rFont val="Calibri"/>
        <family val="2"/>
        <scheme val="minor"/>
      </rPr>
      <t>0</t>
    </r>
  </si>
  <si>
    <r>
      <t>x</t>
    </r>
    <r>
      <rPr>
        <sz val="11"/>
        <color theme="1"/>
        <rFont val="Calibri"/>
        <family val="2"/>
      </rPr>
      <t>̅-µ</t>
    </r>
    <r>
      <rPr>
        <vertAlign val="subscript"/>
        <sz val="11"/>
        <color theme="1"/>
        <rFont val="Calibri"/>
        <family val="2"/>
        <scheme val="minor"/>
      </rPr>
      <t>0</t>
    </r>
  </si>
  <si>
    <r>
      <t>s/</t>
    </r>
    <r>
      <rPr>
        <sz val="11"/>
        <color theme="1"/>
        <rFont val="Calibri"/>
        <family val="2"/>
      </rPr>
      <t>√n</t>
    </r>
  </si>
  <si>
    <r>
      <t>t =( x̅-</t>
    </r>
    <r>
      <rPr>
        <sz val="11"/>
        <color theme="1"/>
        <rFont val="Calibri"/>
        <family val="2"/>
      </rPr>
      <t>µ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  <scheme val="minor"/>
      </rPr>
      <t>)/s/</t>
    </r>
    <r>
      <rPr>
        <sz val="11"/>
        <color theme="1"/>
        <rFont val="Calibri"/>
        <family val="2"/>
      </rPr>
      <t>√n</t>
    </r>
  </si>
  <si>
    <t>A software start-up company plans to introduce company transportation based on the town hall meeting's feedback. Admin manager randomly collected 12 employees' spending on public transportation for the month. With 95% confidence level, is there any evidence that the population mean is above $400?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</si>
</sst>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0"/>
    <numFmt numFmtId="165" formatCode="0.000"/>
    <numFmt numFmtId="166" formatCode="0.0"/>
  </numFmts>
  <fonts count="1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44" fontId="8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1" fillId="2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Border="1"/>
    <xf numFmtId="165" fontId="3" fillId="4" borderId="1" xfId="3" applyNumberFormat="1"/>
    <xf numFmtId="166" fontId="3" fillId="4" borderId="1" xfId="3" applyNumberFormat="1"/>
    <xf numFmtId="0" fontId="3" fillId="0" borderId="0" xfId="3" applyFill="1" applyBorder="1"/>
    <xf numFmtId="0" fontId="4" fillId="0" borderId="0" xfId="0" applyFont="1" applyFill="1" applyBorder="1"/>
    <xf numFmtId="2" fontId="3" fillId="0" borderId="0" xfId="3" applyNumberFormat="1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/>
    <xf numFmtId="0" fontId="7" fillId="0" borderId="0" xfId="1" applyFont="1" applyFill="1" applyAlignment="1">
      <alignment wrapText="1"/>
    </xf>
    <xf numFmtId="0" fontId="0" fillId="0" borderId="0" xfId="0" applyFill="1" applyBorder="1" applyAlignment="1">
      <alignment horizontal="center"/>
    </xf>
    <xf numFmtId="2" fontId="3" fillId="0" borderId="0" xfId="3" applyNumberFormat="1" applyFill="1" applyBorder="1" applyAlignment="1">
      <alignment horizontal="center"/>
    </xf>
    <xf numFmtId="0" fontId="4" fillId="0" borderId="0" xfId="0" applyFont="1" applyBorder="1"/>
    <xf numFmtId="0" fontId="0" fillId="0" borderId="0" xfId="0"/>
    <xf numFmtId="0" fontId="3" fillId="4" borderId="2" xfId="3" applyBorder="1"/>
    <xf numFmtId="166" fontId="3" fillId="4" borderId="2" xfId="3" applyNumberFormat="1" applyBorder="1"/>
    <xf numFmtId="166" fontId="3" fillId="0" borderId="0" xfId="3" applyNumberFormat="1" applyFill="1" applyBorder="1"/>
    <xf numFmtId="1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 wrapText="1"/>
    </xf>
    <xf numFmtId="0" fontId="0" fillId="5" borderId="0" xfId="4" applyNumberFormat="1" applyFont="1" applyFill="1" applyAlignment="1">
      <alignment horizontal="center" vertical="center"/>
    </xf>
    <xf numFmtId="1" fontId="3" fillId="4" borderId="2" xfId="3" applyNumberFormat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3" fillId="4" borderId="2" xfId="3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2" fillId="3" borderId="0" xfId="2" applyAlignment="1">
      <alignment wrapText="1"/>
    </xf>
    <xf numFmtId="0" fontId="2" fillId="3" borderId="0" xfId="2" applyAlignment="1"/>
    <xf numFmtId="0" fontId="0" fillId="0" borderId="0" xfId="0" applyAlignment="1">
      <alignment wrapText="1"/>
    </xf>
  </cellXfs>
  <cellStyles count="5">
    <cellStyle name="Currency" xfId="4" builtinId="4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71967</xdr:colOff>
      <xdr:row>41</xdr:row>
      <xdr:rowOff>180975</xdr:rowOff>
    </xdr:from>
    <xdr:to>
      <xdr:col>0</xdr:col>
      <xdr:colOff>1567392</xdr:colOff>
      <xdr:row>43</xdr:row>
      <xdr:rowOff>22761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67" y="13668375"/>
          <a:ext cx="1495425" cy="11752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0</xdr:col>
      <xdr:colOff>447675</xdr:colOff>
      <xdr:row>44</xdr:row>
      <xdr:rowOff>133350</xdr:rowOff>
    </xdr:from>
    <xdr:ext cx="944682" cy="264560"/>
    <xdr:sp macro="" textlink="">
      <xdr:nvSpPr>
        <xdr:cNvPr id="24" name="TextBox 23"/>
        <xdr:cNvSpPr txBox="1"/>
      </xdr:nvSpPr>
      <xdr:spPr>
        <a:xfrm>
          <a:off x="447675" y="15144750"/>
          <a:ext cx="9446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IN" sz="1100"/>
            <a:t>Right tail test</a:t>
          </a:r>
        </a:p>
      </xdr:txBody>
    </xdr:sp>
    <xdr:clientData/>
  </xdr:oneCellAnchor>
  <xdr:oneCellAnchor>
    <xdr:from>
      <xdr:col>0</xdr:col>
      <xdr:colOff>0</xdr:colOff>
      <xdr:row>42</xdr:row>
      <xdr:rowOff>1152525</xdr:rowOff>
    </xdr:from>
    <xdr:ext cx="920573" cy="264560"/>
    <xdr:sp macro="" textlink="">
      <xdr:nvSpPr>
        <xdr:cNvPr id="25" name="TextBox 24"/>
        <xdr:cNvSpPr txBox="1"/>
      </xdr:nvSpPr>
      <xdr:spPr>
        <a:xfrm>
          <a:off x="0" y="14830425"/>
          <a:ext cx="9205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IN" sz="1100"/>
            <a:t>Critical</a:t>
          </a:r>
          <a:r>
            <a:rPr lang="en-IN" sz="1100" baseline="0"/>
            <a:t> value</a:t>
          </a:r>
          <a:endParaRPr lang="en-IN" sz="1100"/>
        </a:p>
      </xdr:txBody>
    </xdr:sp>
    <xdr:clientData/>
  </xdr:oneCellAnchor>
  <xdr:oneCellAnchor>
    <xdr:from>
      <xdr:col>0</xdr:col>
      <xdr:colOff>1162050</xdr:colOff>
      <xdr:row>43</xdr:row>
      <xdr:rowOff>66675</xdr:rowOff>
    </xdr:from>
    <xdr:ext cx="1121782" cy="264560"/>
    <xdr:sp macro="" textlink="">
      <xdr:nvSpPr>
        <xdr:cNvPr id="26" name="TextBox 25"/>
        <xdr:cNvSpPr txBox="1"/>
      </xdr:nvSpPr>
      <xdr:spPr>
        <a:xfrm>
          <a:off x="1162050" y="14887575"/>
          <a:ext cx="11217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IN" sz="1100"/>
            <a:t>Rejection region</a:t>
          </a:r>
        </a:p>
      </xdr:txBody>
    </xdr:sp>
    <xdr:clientData/>
  </xdr:oneCellAnchor>
  <xdr:twoCellAnchor>
    <xdr:from>
      <xdr:col>0</xdr:col>
      <xdr:colOff>1457325</xdr:colOff>
      <xdr:row>42</xdr:row>
      <xdr:rowOff>1104900</xdr:rowOff>
    </xdr:from>
    <xdr:to>
      <xdr:col>0</xdr:col>
      <xdr:colOff>1722941</xdr:colOff>
      <xdr:row>43</xdr:row>
      <xdr:rowOff>66675</xdr:rowOff>
    </xdr:to>
    <xdr:cxnSp macro="">
      <xdr:nvCxnSpPr>
        <xdr:cNvPr id="27" name="Straight Arrow Connector 26"/>
        <xdr:cNvCxnSpPr>
          <a:endCxn id="26" idx="0"/>
        </xdr:cNvCxnSpPr>
      </xdr:nvCxnSpPr>
      <xdr:spPr>
        <a:xfrm>
          <a:off x="1457325" y="14782800"/>
          <a:ext cx="265616" cy="1047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920573</xdr:colOff>
      <xdr:row>42</xdr:row>
      <xdr:rowOff>1085850</xdr:rowOff>
    </xdr:from>
    <xdr:to>
      <xdr:col>0</xdr:col>
      <xdr:colOff>1333501</xdr:colOff>
      <xdr:row>42</xdr:row>
      <xdr:rowOff>1284805</xdr:rowOff>
    </xdr:to>
    <xdr:cxnSp macro="">
      <xdr:nvCxnSpPr>
        <xdr:cNvPr id="29" name="Straight Arrow Connector 28"/>
        <xdr:cNvCxnSpPr>
          <a:endCxn id="25" idx="3"/>
        </xdr:cNvCxnSpPr>
      </xdr:nvCxnSpPr>
      <xdr:spPr>
        <a:xfrm flipH="1">
          <a:off x="920573" y="14763750"/>
          <a:ext cx="412928" cy="19895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200025</xdr:colOff>
      <xdr:row>23</xdr:row>
      <xdr:rowOff>9525</xdr:rowOff>
    </xdr:from>
    <xdr:to>
      <xdr:col>0</xdr:col>
      <xdr:colOff>1190625</xdr:colOff>
      <xdr:row>26</xdr:row>
      <xdr:rowOff>114300</xdr:rowOff>
    </xdr:to>
    <xdr:pic>
      <xdr:nvPicPr>
        <xdr:cNvPr id="10" name="Picture 9" descr="One and Two Sample T Test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419850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>
      <selection sqref="A1:I1"/>
    </sheetView>
  </sheetViews>
  <sheetFormatPr defaultColWidth="9.140625" defaultRowHeight="15"/>
  <cols>
    <col min="1" max="1" width="37.5703125" style="4" customWidth="1"/>
    <col min="2" max="2" width="19.28515625" style="4" customWidth="1"/>
    <col min="3" max="3" width="21.28515625" style="4" customWidth="1"/>
    <col min="4" max="4" width="13.28515625" style="4" customWidth="1"/>
    <col min="5" max="5" width="14" style="4" customWidth="1"/>
    <col min="6" max="7" width="9.140625" style="4"/>
    <col min="8" max="8" width="9.5703125" style="4" customWidth="1"/>
    <col min="9" max="16384" width="9.140625" style="4"/>
  </cols>
  <sheetData>
    <row r="1" spans="1:12" ht="60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</row>
    <row r="3" spans="1:12">
      <c r="A3" s="40" t="s">
        <v>15</v>
      </c>
      <c r="B3" s="40"/>
      <c r="C3" s="40"/>
      <c r="D3" s="40"/>
      <c r="E3" s="40"/>
      <c r="F3" s="40"/>
      <c r="G3" s="40"/>
      <c r="H3" s="40"/>
      <c r="I3" s="40"/>
    </row>
    <row r="4" spans="1:12">
      <c r="A4" s="40" t="s">
        <v>16</v>
      </c>
      <c r="B4" s="40"/>
      <c r="C4" s="40"/>
      <c r="D4" s="40"/>
      <c r="E4" s="40"/>
      <c r="F4" s="40"/>
      <c r="G4" s="40"/>
      <c r="H4" s="40"/>
      <c r="I4" s="40"/>
    </row>
    <row r="6" spans="1:12" ht="90.75" customHeight="1">
      <c r="A6" s="4" t="s">
        <v>0</v>
      </c>
      <c r="B6" s="41" t="s">
        <v>17</v>
      </c>
      <c r="C6" s="42"/>
      <c r="D6" s="42"/>
      <c r="E6" s="42"/>
      <c r="F6" s="42"/>
      <c r="G6" s="42"/>
      <c r="H6" s="42"/>
    </row>
    <row r="8" spans="1:12" ht="30">
      <c r="A8" s="3" t="s">
        <v>1</v>
      </c>
      <c r="B8" s="43" t="s">
        <v>18</v>
      </c>
      <c r="C8" s="43"/>
      <c r="D8" s="43"/>
      <c r="E8" s="43"/>
      <c r="F8" s="43"/>
      <c r="G8" s="43"/>
      <c r="H8" s="43"/>
    </row>
    <row r="10" spans="1:12" ht="17.25">
      <c r="A10" s="1" t="s">
        <v>2</v>
      </c>
      <c r="B10" s="10"/>
      <c r="C10" s="13"/>
      <c r="E10" s="33" t="s">
        <v>19</v>
      </c>
      <c r="F10" s="30" t="s">
        <v>22</v>
      </c>
      <c r="G10" s="34" t="s">
        <v>23</v>
      </c>
      <c r="H10" s="34" t="s">
        <v>24</v>
      </c>
    </row>
    <row r="11" spans="1:12">
      <c r="A11" s="25" t="s">
        <v>26</v>
      </c>
      <c r="B11" s="26">
        <f>COUNT(E11:E93)</f>
        <v>12</v>
      </c>
      <c r="C11" s="16"/>
      <c r="E11" s="31">
        <v>450</v>
      </c>
      <c r="F11" s="35">
        <f t="shared" ref="F11:F22" si="0">B$14</f>
        <v>415</v>
      </c>
      <c r="G11" s="35">
        <f>E11-F11</f>
        <v>35</v>
      </c>
      <c r="H11" s="35">
        <f>G11*G11</f>
        <v>1225</v>
      </c>
    </row>
    <row r="12" spans="1:12">
      <c r="A12" s="13" t="s">
        <v>20</v>
      </c>
      <c r="B12" s="27">
        <f>SUM(E10:E21)</f>
        <v>4620</v>
      </c>
      <c r="C12" s="28"/>
      <c r="E12" s="31">
        <v>480</v>
      </c>
      <c r="F12" s="35">
        <f t="shared" si="0"/>
        <v>415</v>
      </c>
      <c r="G12" s="35">
        <f t="shared" ref="G12:G22" si="1">E12-F12</f>
        <v>65</v>
      </c>
      <c r="H12" s="35">
        <f t="shared" ref="H12:H22" si="2">G12*G12</f>
        <v>4225</v>
      </c>
      <c r="J12" s="6"/>
      <c r="K12" s="6"/>
      <c r="L12" s="6"/>
    </row>
    <row r="13" spans="1:12">
      <c r="A13" s="13" t="s">
        <v>25</v>
      </c>
      <c r="B13" s="26">
        <f>B11-1</f>
        <v>11</v>
      </c>
      <c r="C13" s="18"/>
      <c r="E13" s="31">
        <v>390</v>
      </c>
      <c r="F13" s="35">
        <f t="shared" si="0"/>
        <v>415</v>
      </c>
      <c r="G13" s="35">
        <f t="shared" si="1"/>
        <v>-25</v>
      </c>
      <c r="H13" s="35">
        <f t="shared" si="2"/>
        <v>625</v>
      </c>
      <c r="J13" s="7"/>
      <c r="K13" s="7"/>
      <c r="L13" s="7"/>
    </row>
    <row r="14" spans="1:12">
      <c r="A14" s="13" t="s">
        <v>21</v>
      </c>
      <c r="B14" s="27">
        <f>AVERAGE(E11:E22)</f>
        <v>415</v>
      </c>
      <c r="E14" s="31">
        <v>450</v>
      </c>
      <c r="F14" s="35">
        <f t="shared" si="0"/>
        <v>415</v>
      </c>
      <c r="G14" s="35">
        <f t="shared" si="1"/>
        <v>35</v>
      </c>
      <c r="H14" s="35">
        <f t="shared" si="2"/>
        <v>1225</v>
      </c>
      <c r="J14" s="5"/>
      <c r="K14" s="5"/>
      <c r="L14" s="5"/>
    </row>
    <row r="15" spans="1:12" ht="17.25">
      <c r="A15" s="12" t="s">
        <v>27</v>
      </c>
      <c r="B15" s="27">
        <f>SUM(H11:H22)</f>
        <v>17650</v>
      </c>
      <c r="E15" s="31">
        <v>400</v>
      </c>
      <c r="F15" s="35">
        <f t="shared" si="0"/>
        <v>415</v>
      </c>
      <c r="G15" s="35">
        <f t="shared" si="1"/>
        <v>-15</v>
      </c>
      <c r="H15" s="35">
        <f t="shared" si="2"/>
        <v>225</v>
      </c>
      <c r="J15" s="5"/>
      <c r="K15" s="5"/>
      <c r="L15" s="5"/>
    </row>
    <row r="16" spans="1:12" ht="17.25">
      <c r="A16" s="12" t="s">
        <v>28</v>
      </c>
      <c r="B16" s="27">
        <f>+B15/B13</f>
        <v>1604.5454545454545</v>
      </c>
      <c r="E16" s="31">
        <v>360</v>
      </c>
      <c r="F16" s="35">
        <f t="shared" si="0"/>
        <v>415</v>
      </c>
      <c r="G16" s="35">
        <f t="shared" si="1"/>
        <v>-55</v>
      </c>
      <c r="H16" s="35">
        <f t="shared" si="2"/>
        <v>3025</v>
      </c>
      <c r="J16" s="5"/>
      <c r="K16" s="5"/>
      <c r="L16" s="5"/>
    </row>
    <row r="17" spans="1:13" ht="17.25">
      <c r="A17" s="12" t="s">
        <v>29</v>
      </c>
      <c r="B17" s="32">
        <f>SQRT(B16)</f>
        <v>40.056777885215062</v>
      </c>
      <c r="E17" s="31">
        <v>420</v>
      </c>
      <c r="F17" s="35">
        <f t="shared" si="0"/>
        <v>415</v>
      </c>
      <c r="G17" s="35">
        <f t="shared" si="1"/>
        <v>5</v>
      </c>
      <c r="H17" s="35">
        <f t="shared" si="2"/>
        <v>25</v>
      </c>
      <c r="J17" s="6"/>
      <c r="K17" s="6"/>
      <c r="L17" s="6"/>
      <c r="M17" s="6"/>
    </row>
    <row r="18" spans="1:13">
      <c r="C18" s="13"/>
      <c r="E18" s="31">
        <v>365</v>
      </c>
      <c r="F18" s="35">
        <f t="shared" si="0"/>
        <v>415</v>
      </c>
      <c r="G18" s="35">
        <f t="shared" si="1"/>
        <v>-50</v>
      </c>
      <c r="H18" s="35">
        <f t="shared" si="2"/>
        <v>2500</v>
      </c>
      <c r="J18" s="6"/>
      <c r="K18" s="6"/>
      <c r="L18" s="6"/>
      <c r="M18" s="6"/>
    </row>
    <row r="19" spans="1:13" ht="18">
      <c r="A19" s="13" t="s">
        <v>30</v>
      </c>
      <c r="B19" s="8">
        <v>400</v>
      </c>
      <c r="C19" s="20"/>
      <c r="E19" s="31">
        <v>440</v>
      </c>
      <c r="F19" s="35">
        <f t="shared" si="0"/>
        <v>415</v>
      </c>
      <c r="G19" s="35">
        <f t="shared" si="1"/>
        <v>25</v>
      </c>
      <c r="H19" s="35">
        <f t="shared" si="2"/>
        <v>625</v>
      </c>
      <c r="J19" s="7"/>
      <c r="K19" s="7"/>
      <c r="L19" s="7"/>
      <c r="M19" s="6"/>
    </row>
    <row r="20" spans="1:13">
      <c r="A20" s="4" t="s">
        <v>3</v>
      </c>
      <c r="B20" s="8">
        <v>0.05</v>
      </c>
      <c r="C20" s="20"/>
      <c r="E20" s="31">
        <v>445</v>
      </c>
      <c r="F20" s="35">
        <f t="shared" si="0"/>
        <v>415</v>
      </c>
      <c r="G20" s="35">
        <f t="shared" si="1"/>
        <v>30</v>
      </c>
      <c r="H20" s="35">
        <f t="shared" si="2"/>
        <v>900</v>
      </c>
      <c r="J20" s="5"/>
      <c r="K20" s="5"/>
      <c r="L20" s="5"/>
      <c r="M20" s="6"/>
    </row>
    <row r="21" spans="1:13">
      <c r="B21" s="16"/>
      <c r="C21" s="13"/>
      <c r="E21" s="31">
        <v>420</v>
      </c>
      <c r="F21" s="35">
        <f t="shared" si="0"/>
        <v>415</v>
      </c>
      <c r="G21" s="35">
        <f t="shared" si="1"/>
        <v>5</v>
      </c>
      <c r="H21" s="35">
        <f t="shared" si="2"/>
        <v>25</v>
      </c>
      <c r="J21" s="6"/>
      <c r="K21" s="6"/>
      <c r="L21" s="6"/>
      <c r="M21" s="6"/>
    </row>
    <row r="22" spans="1:13">
      <c r="A22" s="1" t="s">
        <v>4</v>
      </c>
      <c r="B22" s="22"/>
      <c r="C22" s="13"/>
      <c r="E22" s="31">
        <v>360</v>
      </c>
      <c r="F22" s="35">
        <f t="shared" si="0"/>
        <v>415</v>
      </c>
      <c r="G22" s="35">
        <f t="shared" si="1"/>
        <v>-55</v>
      </c>
      <c r="H22" s="35">
        <f t="shared" si="2"/>
        <v>3025</v>
      </c>
      <c r="J22" s="6"/>
      <c r="K22" s="6"/>
      <c r="L22" s="6"/>
      <c r="M22" s="6"/>
    </row>
    <row r="23" spans="1:13" s="1" customFormat="1">
      <c r="A23" s="13"/>
      <c r="B23" s="13"/>
      <c r="C23" s="17"/>
      <c r="E23" s="12"/>
      <c r="F23" s="29"/>
      <c r="J23" s="7"/>
      <c r="K23" s="7"/>
      <c r="L23" s="7"/>
      <c r="M23" s="24"/>
    </row>
    <row r="24" spans="1:13">
      <c r="A24" s="17"/>
      <c r="B24" s="23"/>
      <c r="C24" s="13"/>
      <c r="E24" s="12"/>
      <c r="J24" s="5"/>
      <c r="K24" s="5"/>
      <c r="L24" s="5"/>
      <c r="M24" s="6"/>
    </row>
    <row r="25" spans="1:13">
      <c r="A25" s="13"/>
      <c r="B25" s="13"/>
      <c r="C25" s="13"/>
      <c r="E25" s="12"/>
      <c r="J25" s="5"/>
      <c r="K25" s="5"/>
      <c r="L25" s="5"/>
      <c r="M25" s="6"/>
    </row>
    <row r="26" spans="1:13">
      <c r="B26" s="10"/>
      <c r="C26" s="10"/>
      <c r="E26" s="12"/>
      <c r="J26" s="5"/>
      <c r="K26" s="5"/>
      <c r="L26" s="5"/>
      <c r="M26" s="6"/>
    </row>
    <row r="27" spans="1:13">
      <c r="E27" s="12"/>
      <c r="J27" s="5"/>
      <c r="K27" s="5"/>
      <c r="L27" s="5"/>
      <c r="M27" s="6"/>
    </row>
    <row r="28" spans="1:13" ht="18">
      <c r="A28" s="13" t="s">
        <v>31</v>
      </c>
      <c r="B28" s="15">
        <f>B14-B19</f>
        <v>15</v>
      </c>
      <c r="E28" s="12"/>
      <c r="J28" s="5"/>
      <c r="K28" s="5"/>
      <c r="L28" s="5"/>
      <c r="M28" s="6"/>
    </row>
    <row r="29" spans="1:13" s="10" customFormat="1">
      <c r="A29" s="13" t="s">
        <v>32</v>
      </c>
      <c r="B29" s="15">
        <f>B17/(SQRT(B11))</f>
        <v>11.563395747448983</v>
      </c>
      <c r="E29" s="12"/>
      <c r="J29" s="5"/>
      <c r="K29" s="5"/>
      <c r="L29" s="5"/>
      <c r="M29" s="6"/>
    </row>
    <row r="30" spans="1:13">
      <c r="A30" s="19"/>
      <c r="B30" s="13"/>
      <c r="C30" s="1"/>
      <c r="D30" s="1"/>
      <c r="J30" s="5"/>
      <c r="K30" s="5"/>
      <c r="L30" s="5"/>
      <c r="M30" s="6"/>
    </row>
    <row r="31" spans="1:13" ht="18">
      <c r="A31" s="13" t="s">
        <v>33</v>
      </c>
      <c r="B31" s="14">
        <f>B28/B29</f>
        <v>1.2971968033965431</v>
      </c>
      <c r="C31" s="13"/>
      <c r="E31" s="12"/>
      <c r="J31" s="5"/>
      <c r="K31" s="5"/>
      <c r="L31" s="5"/>
      <c r="M31" s="6"/>
    </row>
    <row r="32" spans="1:13">
      <c r="A32" s="17"/>
      <c r="B32" s="13"/>
      <c r="C32" s="13"/>
      <c r="E32" s="12"/>
      <c r="J32" s="5"/>
      <c r="K32" s="5"/>
      <c r="L32" s="5"/>
      <c r="M32" s="6"/>
    </row>
    <row r="33" spans="1:13">
      <c r="A33" s="13"/>
      <c r="B33" s="17"/>
      <c r="C33" s="17"/>
      <c r="E33" s="12"/>
      <c r="J33" s="6"/>
      <c r="K33" s="6"/>
      <c r="L33" s="6"/>
      <c r="M33" s="6"/>
    </row>
    <row r="34" spans="1:13">
      <c r="A34" s="1" t="s">
        <v>7</v>
      </c>
      <c r="B34" s="1"/>
      <c r="C34" s="1"/>
      <c r="E34" s="12"/>
      <c r="J34" s="6"/>
      <c r="K34" s="6"/>
      <c r="L34" s="6"/>
      <c r="M34" s="6"/>
    </row>
    <row r="35" spans="1:13" ht="45">
      <c r="A35" s="11" t="s">
        <v>8</v>
      </c>
      <c r="B35" s="10"/>
      <c r="C35" s="10"/>
      <c r="E35" s="12"/>
      <c r="J35" s="6"/>
      <c r="K35" s="6"/>
      <c r="L35" s="6"/>
      <c r="M35" s="6"/>
    </row>
    <row r="36" spans="1:13">
      <c r="A36" s="10" t="s">
        <v>9</v>
      </c>
      <c r="B36" s="9">
        <v>1.796</v>
      </c>
      <c r="C36" s="10" t="s">
        <v>5</v>
      </c>
      <c r="E36" s="12"/>
      <c r="J36" s="6"/>
      <c r="K36" s="6"/>
      <c r="L36" s="6"/>
      <c r="M36" s="6"/>
    </row>
    <row r="37" spans="1:13">
      <c r="A37" s="13"/>
      <c r="B37" s="13"/>
      <c r="C37" s="13"/>
      <c r="E37" s="12"/>
      <c r="J37" s="6"/>
      <c r="K37" s="6"/>
      <c r="L37" s="6"/>
      <c r="M37" s="6"/>
    </row>
    <row r="38" spans="1:13">
      <c r="A38" s="1" t="s">
        <v>6</v>
      </c>
      <c r="B38" s="10"/>
      <c r="C38" s="10"/>
      <c r="E38" s="12"/>
      <c r="J38" s="6"/>
      <c r="K38" s="6"/>
      <c r="L38" s="6"/>
      <c r="M38" s="6"/>
    </row>
    <row r="39" spans="1:13" ht="30">
      <c r="A39" s="11" t="s">
        <v>11</v>
      </c>
      <c r="B39" s="10"/>
      <c r="C39" s="10"/>
      <c r="E39" s="12"/>
    </row>
    <row r="40" spans="1:13">
      <c r="A40" s="10"/>
      <c r="B40" s="10"/>
      <c r="C40" s="10"/>
      <c r="E40" s="12"/>
    </row>
    <row r="41" spans="1:13">
      <c r="A41" s="10"/>
      <c r="B41" s="36" t="s">
        <v>12</v>
      </c>
      <c r="C41" s="36" t="s">
        <v>13</v>
      </c>
      <c r="E41" s="12"/>
    </row>
    <row r="42" spans="1:13">
      <c r="A42" s="10"/>
      <c r="B42" s="37">
        <f>B36</f>
        <v>1.796</v>
      </c>
      <c r="C42" s="38">
        <f>B31</f>
        <v>1.2971968033965431</v>
      </c>
      <c r="E42" s="12"/>
    </row>
    <row r="43" spans="1:13" ht="90">
      <c r="A43" s="10"/>
      <c r="B43" s="21" t="s">
        <v>14</v>
      </c>
      <c r="C43" s="2" t="s">
        <v>10</v>
      </c>
      <c r="E43" s="12"/>
    </row>
    <row r="44" spans="1:13">
      <c r="A44" s="10"/>
      <c r="B44" s="10"/>
      <c r="C44" s="10"/>
      <c r="E44" s="12"/>
    </row>
    <row r="45" spans="1:13">
      <c r="A45" s="10"/>
      <c r="B45" s="10"/>
      <c r="C45" s="10"/>
      <c r="E45" s="12"/>
    </row>
    <row r="46" spans="1:13">
      <c r="A46" s="10"/>
      <c r="B46" s="10"/>
      <c r="C46" s="10"/>
      <c r="E46" s="12"/>
    </row>
    <row r="47" spans="1:13">
      <c r="A47" s="13"/>
      <c r="B47" s="13"/>
      <c r="C47" s="13"/>
      <c r="E47" s="12"/>
    </row>
    <row r="48" spans="1:13">
      <c r="A48" s="13"/>
      <c r="B48" s="13"/>
      <c r="C48" s="13"/>
      <c r="E48" s="12"/>
    </row>
    <row r="49" spans="1:5">
      <c r="A49" s="13"/>
      <c r="B49" s="13"/>
      <c r="C49" s="13"/>
      <c r="E49" s="12"/>
    </row>
    <row r="50" spans="1:5">
      <c r="A50" s="13"/>
      <c r="B50" s="13"/>
      <c r="C50" s="13"/>
      <c r="E50" s="12"/>
    </row>
    <row r="51" spans="1:5">
      <c r="A51" s="13"/>
      <c r="B51" s="13"/>
      <c r="C51" s="13"/>
      <c r="E51" s="12"/>
    </row>
    <row r="52" spans="1:5">
      <c r="A52" s="13"/>
      <c r="B52" s="13"/>
      <c r="C52" s="13"/>
      <c r="E52" s="12"/>
    </row>
    <row r="53" spans="1:5">
      <c r="A53" s="13"/>
      <c r="B53" s="13"/>
      <c r="C53" s="13"/>
      <c r="E53" s="12"/>
    </row>
    <row r="54" spans="1:5">
      <c r="A54" s="13"/>
      <c r="B54" s="13"/>
      <c r="C54" s="13"/>
      <c r="E54" s="12"/>
    </row>
    <row r="55" spans="1:5">
      <c r="A55" s="13"/>
      <c r="B55" s="13"/>
      <c r="C55" s="13"/>
      <c r="E55" s="12"/>
    </row>
    <row r="56" spans="1:5">
      <c r="A56" s="13"/>
      <c r="B56" s="13"/>
      <c r="C56" s="13"/>
      <c r="E56" s="12"/>
    </row>
    <row r="57" spans="1:5">
      <c r="A57" s="13"/>
      <c r="B57" s="13"/>
      <c r="C57" s="13"/>
      <c r="E57" s="12"/>
    </row>
    <row r="58" spans="1:5">
      <c r="A58" s="13"/>
      <c r="B58" s="13"/>
      <c r="C58" s="13"/>
      <c r="E58" s="12"/>
    </row>
    <row r="59" spans="1:5">
      <c r="A59" s="13"/>
      <c r="B59" s="13"/>
      <c r="C59" s="13"/>
      <c r="E59" s="12"/>
    </row>
    <row r="60" spans="1:5">
      <c r="A60" s="13"/>
      <c r="B60" s="13"/>
      <c r="C60" s="13"/>
      <c r="E60" s="12"/>
    </row>
    <row r="61" spans="1:5">
      <c r="A61" s="13"/>
      <c r="B61" s="13"/>
      <c r="C61" s="13"/>
      <c r="E61" s="12"/>
    </row>
    <row r="62" spans="1:5">
      <c r="A62" s="13"/>
      <c r="B62" s="13"/>
      <c r="C62" s="13"/>
      <c r="E62" s="12"/>
    </row>
    <row r="63" spans="1:5">
      <c r="A63" s="13"/>
      <c r="B63" s="13"/>
      <c r="C63" s="13"/>
      <c r="E63" s="12"/>
    </row>
    <row r="64" spans="1:5">
      <c r="A64" s="13"/>
      <c r="B64" s="13"/>
      <c r="C64" s="13"/>
      <c r="E64" s="12"/>
    </row>
    <row r="65" spans="1:5">
      <c r="A65" s="13"/>
      <c r="B65" s="13"/>
      <c r="C65" s="13"/>
      <c r="E65" s="12"/>
    </row>
    <row r="66" spans="1:5">
      <c r="A66" s="13"/>
      <c r="B66" s="13"/>
      <c r="C66" s="13"/>
      <c r="E66" s="12"/>
    </row>
    <row r="67" spans="1:5">
      <c r="A67" s="13"/>
      <c r="B67" s="13"/>
      <c r="C67" s="13"/>
      <c r="E67" s="12"/>
    </row>
    <row r="68" spans="1:5">
      <c r="A68" s="13"/>
      <c r="B68" s="13"/>
      <c r="C68" s="13"/>
      <c r="E68" s="12"/>
    </row>
    <row r="69" spans="1:5">
      <c r="A69" s="13"/>
      <c r="B69" s="13"/>
      <c r="C69" s="13"/>
      <c r="E69" s="12"/>
    </row>
    <row r="70" spans="1:5">
      <c r="A70" s="13"/>
      <c r="B70" s="13"/>
      <c r="C70" s="13"/>
      <c r="E70" s="12"/>
    </row>
    <row r="71" spans="1:5">
      <c r="A71" s="13"/>
      <c r="B71" s="13"/>
      <c r="C71" s="13"/>
      <c r="E71" s="12"/>
    </row>
    <row r="72" spans="1:5">
      <c r="A72" s="13"/>
      <c r="B72" s="13"/>
      <c r="C72" s="13"/>
      <c r="E72" s="12"/>
    </row>
    <row r="73" spans="1:5">
      <c r="A73" s="13"/>
      <c r="B73" s="13"/>
      <c r="C73" s="13"/>
      <c r="E73" s="12"/>
    </row>
    <row r="74" spans="1:5">
      <c r="A74" s="13"/>
      <c r="B74" s="13"/>
      <c r="C74" s="13"/>
      <c r="E74" s="12"/>
    </row>
    <row r="75" spans="1:5">
      <c r="A75" s="13"/>
      <c r="B75" s="13"/>
      <c r="C75" s="13"/>
      <c r="E75" s="12"/>
    </row>
    <row r="76" spans="1:5">
      <c r="A76" s="13"/>
      <c r="B76" s="13"/>
      <c r="C76" s="13"/>
      <c r="E76" s="12"/>
    </row>
    <row r="77" spans="1:5">
      <c r="A77" s="13"/>
      <c r="B77" s="13"/>
      <c r="C77" s="13"/>
      <c r="E77" s="12"/>
    </row>
    <row r="78" spans="1:5">
      <c r="A78" s="13"/>
      <c r="B78" s="13"/>
      <c r="C78" s="13"/>
      <c r="E78" s="12"/>
    </row>
    <row r="79" spans="1:5">
      <c r="A79" s="13"/>
      <c r="B79" s="13"/>
      <c r="C79" s="13"/>
      <c r="E79" s="12"/>
    </row>
    <row r="80" spans="1:5">
      <c r="A80" s="13"/>
      <c r="B80" s="13"/>
      <c r="C80" s="13"/>
      <c r="E80" s="12"/>
    </row>
    <row r="81" spans="1:5">
      <c r="A81" s="13"/>
      <c r="B81" s="13"/>
      <c r="C81" s="13"/>
      <c r="E81" s="12"/>
    </row>
    <row r="82" spans="1:5">
      <c r="A82" s="13"/>
      <c r="B82" s="13"/>
      <c r="C82" s="13"/>
      <c r="E82" s="12"/>
    </row>
    <row r="83" spans="1:5">
      <c r="A83" s="13"/>
      <c r="B83" s="13"/>
      <c r="C83" s="13"/>
      <c r="E83" s="12"/>
    </row>
    <row r="84" spans="1:5">
      <c r="A84" s="13"/>
      <c r="B84" s="13"/>
      <c r="C84" s="13"/>
      <c r="E84" s="12"/>
    </row>
    <row r="85" spans="1:5">
      <c r="A85" s="13"/>
      <c r="B85" s="13"/>
      <c r="C85" s="13"/>
      <c r="E85" s="12"/>
    </row>
    <row r="86" spans="1:5">
      <c r="A86" s="13"/>
      <c r="B86" s="13"/>
      <c r="C86" s="13"/>
      <c r="E86" s="12"/>
    </row>
    <row r="87" spans="1:5">
      <c r="A87" s="13"/>
      <c r="B87" s="13"/>
      <c r="C87" s="13"/>
      <c r="E87" s="12"/>
    </row>
    <row r="88" spans="1:5">
      <c r="A88" s="13"/>
      <c r="B88" s="13"/>
      <c r="C88" s="13"/>
      <c r="E88" s="12"/>
    </row>
    <row r="89" spans="1:5">
      <c r="A89" s="13"/>
      <c r="B89" s="13"/>
      <c r="C89" s="13"/>
      <c r="E89" s="12"/>
    </row>
    <row r="90" spans="1:5">
      <c r="E90" s="12"/>
    </row>
    <row r="91" spans="1:5">
      <c r="E91" s="12"/>
    </row>
    <row r="92" spans="1:5">
      <c r="E92" s="12"/>
    </row>
    <row r="93" spans="1:5">
      <c r="E93" s="12"/>
    </row>
  </sheetData>
  <mergeCells count="5">
    <mergeCell ref="A1:I1"/>
    <mergeCell ref="A3:I3"/>
    <mergeCell ref="A4:I4"/>
    <mergeCell ref="B6:H6"/>
    <mergeCell ref="B8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sample_Right_Test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Hessing</dc:creator>
  <cp:lastModifiedBy>Ramana</cp:lastModifiedBy>
  <dcterms:created xsi:type="dcterms:W3CDTF">2020-12-08T13:38:09Z</dcterms:created>
  <dcterms:modified xsi:type="dcterms:W3CDTF">2021-01-30T13:03:51Z</dcterms:modified>
</cp:coreProperties>
</file>